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教師評鑑\110學年度\"/>
    </mc:Choice>
  </mc:AlternateContent>
  <bookViews>
    <workbookView xWindow="0" yWindow="0" windowWidth="28800" windowHeight="12255"/>
  </bookViews>
  <sheets>
    <sheet name="計分表" sheetId="1" r:id="rId1"/>
    <sheet name="Sheet2" sheetId="2" r:id="rId2"/>
    <sheet name="Sheet3" sheetId="3" r:id="rId3"/>
    <sheet name="工作表1" sheetId="5" r:id="rId4"/>
  </sheets>
  <definedNames>
    <definedName name="_xlnm.Print_Titles" localSheetId="0">計分表!$2:$2</definedName>
  </definedNames>
  <calcPr calcId="162913"/>
</workbook>
</file>

<file path=xl/calcChain.xml><?xml version="1.0" encoding="utf-8"?>
<calcChain xmlns="http://schemas.openxmlformats.org/spreadsheetml/2006/main">
  <c r="I21" i="1" l="1"/>
  <c r="I22" i="1"/>
  <c r="I60" i="1"/>
  <c r="I61" i="1"/>
  <c r="I62" i="1"/>
  <c r="I63" i="1"/>
  <c r="I64" i="1"/>
  <c r="I57" i="1"/>
  <c r="I58" i="1"/>
  <c r="I59" i="1"/>
  <c r="I52" i="1"/>
  <c r="I39" i="1"/>
  <c r="I40" i="1"/>
  <c r="I41" i="1"/>
  <c r="I42" i="1"/>
  <c r="I43" i="1"/>
  <c r="I44" i="1"/>
  <c r="I36" i="1"/>
  <c r="I34" i="1"/>
  <c r="I25" i="1"/>
  <c r="I18" i="1"/>
  <c r="I19" i="1"/>
  <c r="I20" i="1"/>
  <c r="I23" i="1"/>
  <c r="I13" i="1"/>
  <c r="I14" i="1"/>
  <c r="I15" i="1"/>
  <c r="I12" i="1"/>
  <c r="I4" i="1"/>
  <c r="K65" i="1"/>
  <c r="K24" i="1"/>
  <c r="K66" i="1" s="1"/>
  <c r="I55" i="1"/>
  <c r="I51" i="1"/>
  <c r="I38" i="1"/>
  <c r="I45" i="1" s="1"/>
  <c r="I17" i="1"/>
  <c r="I16" i="1"/>
  <c r="I10" i="1"/>
  <c r="I8" i="1"/>
  <c r="I7" i="1"/>
  <c r="I3" i="1"/>
  <c r="I24" i="1" s="1"/>
  <c r="I66" i="1" s="1"/>
  <c r="I46" i="1"/>
  <c r="I49" i="1"/>
  <c r="I56" i="1"/>
  <c r="I65" i="1" s="1"/>
</calcChain>
</file>

<file path=xl/sharedStrings.xml><?xml version="1.0" encoding="utf-8"?>
<sst xmlns="http://schemas.openxmlformats.org/spreadsheetml/2006/main" count="199" uniqueCount="100">
  <si>
    <t>教學</t>
    <phoneticPr fontId="2" type="noConversion"/>
  </si>
  <si>
    <t>校訂指標</t>
    <phoneticPr fontId="2" type="noConversion"/>
  </si>
  <si>
    <t>評鑑項目</t>
    <phoneticPr fontId="2" type="noConversion"/>
  </si>
  <si>
    <t>內容配分</t>
    <phoneticPr fontId="2" type="noConversion"/>
  </si>
  <si>
    <t>備註</t>
    <phoneticPr fontId="2" type="noConversion"/>
  </si>
  <si>
    <t>小計</t>
    <phoneticPr fontId="2" type="noConversion"/>
  </si>
  <si>
    <t>研究</t>
    <phoneticPr fontId="2" type="noConversion"/>
  </si>
  <si>
    <t>總分</t>
    <phoneticPr fontId="2" type="noConversion"/>
  </si>
  <si>
    <t>計次</t>
    <phoneticPr fontId="2" type="noConversion"/>
  </si>
  <si>
    <t>學年</t>
    <phoneticPr fontId="2" type="noConversion"/>
  </si>
  <si>
    <t>學期</t>
    <phoneticPr fontId="2" type="noConversion"/>
  </si>
  <si>
    <t>科</t>
    <phoneticPr fontId="2" type="noConversion"/>
  </si>
  <si>
    <t>次</t>
    <phoneticPr fontId="2" type="noConversion"/>
  </si>
  <si>
    <t>給分
標準</t>
    <phoneticPr fontId="2" type="noConversion"/>
  </si>
  <si>
    <t>篇</t>
    <phoneticPr fontId="2" type="noConversion"/>
  </si>
  <si>
    <t>件</t>
    <phoneticPr fontId="2" type="noConversion"/>
  </si>
  <si>
    <t>項</t>
    <phoneticPr fontId="2" type="noConversion"/>
  </si>
  <si>
    <t>(專書著作)</t>
    <phoneticPr fontId="2" type="noConversion"/>
  </si>
  <si>
    <t>(作品)</t>
    <phoneticPr fontId="2" type="noConversion"/>
  </si>
  <si>
    <t>輔導與服務</t>
    <phoneticPr fontId="2" type="noConversion"/>
  </si>
  <si>
    <t>項</t>
    <phoneticPr fontId="2" type="noConversion"/>
  </si>
  <si>
    <t>點</t>
  </si>
  <si>
    <t>門</t>
    <phoneticPr fontId="2" type="noConversion"/>
  </si>
  <si>
    <t>次</t>
    <phoneticPr fontId="2" type="noConversion"/>
  </si>
  <si>
    <t>位</t>
    <phoneticPr fontId="2" type="noConversion"/>
  </si>
  <si>
    <t>(4).     評鑑期間獲得發明、專利、創作展演，每件得10點。</t>
    <phoneticPr fontId="2" type="noConversion"/>
  </si>
  <si>
    <t>(6).     評鑑期間獲校內、外研究獎勵，每次得10點。</t>
    <phoneticPr fontId="2" type="noConversion"/>
  </si>
  <si>
    <t>院訂指標（至多10點）</t>
    <phoneticPr fontId="2" type="noConversion"/>
  </si>
  <si>
    <t>研究成果計分權重（扣除指導學生）：
(1)主要貢獻者(第一作者、通訊作者)：1
(2)其他共同作者、創作者： 1/作者數</t>
    <phoneticPr fontId="2" type="noConversion"/>
  </si>
  <si>
    <t>研究成果計分權重（扣除指導學生）：
(1)主要貢獻者(第一作者、通訊作者)：1
(2)其他共同作者、創作者：1/作者數</t>
    <phoneticPr fontId="2" type="noConversion"/>
  </si>
  <si>
    <t>院訂指標(至多10點)；
通識中心自訂指標(至多20點)</t>
    <phoneticPr fontId="2" type="noConversion"/>
  </si>
  <si>
    <t>(1). 評鑑週期內各學年授課時數凡滿足規定教學時數者，每學年得2點。</t>
    <phoneticPr fontId="2" type="noConversion"/>
  </si>
  <si>
    <t>(2). 評鑑週期內各學期所授各科成績均於規定期間內致送者，每學期每門課得0.5點(修課人數超過75人，該門課程得分點數以1.5倍核計；修課人數超過125人，該門課程得分點數以2倍核計)。</t>
    <phoneticPr fontId="2" type="noConversion"/>
  </si>
  <si>
    <t>(3). 評鑑週期內開授所有課程之課綱上網達100%者，每學期得1點。</t>
    <phoneticPr fontId="2" type="noConversion"/>
  </si>
  <si>
    <t>(4). 評鑑週期內各學年參與教學知能時數凡符合規定者得1點，</t>
    <phoneticPr fontId="2" type="noConversion"/>
  </si>
  <si>
    <t>若每學年參與教學知能時數每超過規定時數2小時，加0.5點(以學年計)。</t>
    <phoneticPr fontId="2" type="noConversion"/>
  </si>
  <si>
    <t>(5).    評鑑週期內，課程教學評量平均分數達4.00以上得2點，教學評量平均分數在3.50至3.99之間得1點。(以每學期計)</t>
    <phoneticPr fontId="2" type="noConversion"/>
  </si>
  <si>
    <t>(6).     論文指導，評鑑週期內每指導一位校內研究生畢業得1點，至多以5點計。</t>
    <phoneticPr fontId="2" type="noConversion"/>
  </si>
  <si>
    <t>(3).     評鑑期間獲得研究計畫或整合型計畫擔任主持人、共同主持人、協同主持人(限以本校名義獲實際經費補助者)，研究計畫每件總分15點；整合型計畫每件總分25點。(多年期計畫分年計；同一計畫各主持人之得分點數分配由參與計畫之各主持人協議之)</t>
    <phoneticPr fontId="2" type="noConversion"/>
  </si>
  <si>
    <t>(5).     評鑑期間出版專書著作(非教科書)得20點、作品得5點。</t>
    <phoneticPr fontId="2" type="noConversion"/>
  </si>
  <si>
    <t>(1).     獲選為系、所、院或通識教育中心相關委員會委員或會議代表，得3 點(每學年每項)；</t>
    <phoneticPr fontId="2" type="noConversion"/>
  </si>
  <si>
    <t>出席所代表之會議出席率達75%以上，加1點(每學年每項)；</t>
    <phoneticPr fontId="2" type="noConversion"/>
  </si>
  <si>
    <t>參與系、所務會議出席率達75％以上者，得1點(以學年計)。</t>
    <phoneticPr fontId="2" type="noConversion"/>
  </si>
  <si>
    <t>(2).     擔任校級委員會委員或會議代表，得4 點，出席所代表之會議出席率達75%以上，加1點(每學年每項)。</t>
    <phoneticPr fontId="2" type="noConversion"/>
  </si>
  <si>
    <t>(3).     兼任一級行政主管、副主管、系所主任、二級行政主管或同等級單位主管，得10點 (以學年計)。</t>
    <phoneticPr fontId="2" type="noConversion"/>
  </si>
  <si>
    <t>(4).     擔任導師，參與導師輔導知能活動每學年至少1次，每次得1點；</t>
    <phoneticPr fontId="2" type="noConversion"/>
  </si>
  <si>
    <t>參與校級或院級導師會議每學年至少1次，每次得1點；</t>
    <phoneticPr fontId="2" type="noConversion"/>
  </si>
  <si>
    <t>每學期於「導生管理」系統之導生晤談率達60%以上者得1點。</t>
    <phoneticPr fontId="2" type="noConversion"/>
  </si>
  <si>
    <t>學期</t>
    <phoneticPr fontId="2" type="noConversion"/>
  </si>
  <si>
    <t>(6).     擔任校內學生社團指導老師得1點(以學期計)。</t>
    <phoneticPr fontId="2" type="noConversion"/>
  </si>
  <si>
    <t>(7). 擔任校內傳習教師得2點(以學年計)。</t>
    <phoneticPr fontId="2" type="noConversion"/>
  </si>
  <si>
    <t>(8).     協助校、院、系所或通識教育中心行政事務（由主管認定），每學年最高得2點 (以學年計)。</t>
    <phoneticPr fontId="2" type="noConversion"/>
  </si>
  <si>
    <t>(9).     協助處理重大校務（例如：撰寫教卓計畫、校務相關研究分析等），由校教師評審委員會決議通過者，得10~20點。</t>
    <phoneticPr fontId="2" type="noConversion"/>
  </si>
  <si>
    <t>(超過75人)</t>
    <phoneticPr fontId="2" type="noConversion"/>
  </si>
  <si>
    <t>(超過125人)</t>
    <phoneticPr fontId="2" type="noConversion"/>
  </si>
  <si>
    <t>點</t>
    <phoneticPr fontId="2" type="noConversion"/>
  </si>
  <si>
    <t>超過基本授課時數且達校訂最低修課人數者，每學期每課次加0.5點</t>
    <phoneticPr fontId="2" type="noConversion"/>
  </si>
  <si>
    <t>指導博士班畢業者，每一位再加計0.5點</t>
    <phoneticPr fontId="2" type="noConversion"/>
  </si>
  <si>
    <t>雖未獲教學獎但經系所推薦者得2點，院推薦者得5點。</t>
    <phoneticPr fontId="2" type="noConversion"/>
  </si>
  <si>
    <t>其他教學：其他與教學相關優良表現經本院教師評鑑審查委員會審核認可者，依個案認定得1至5點。</t>
    <phoneticPr fontId="2" type="noConversion"/>
  </si>
  <si>
    <r>
      <t xml:space="preserve">    SSCI:</t>
    </r>
    <r>
      <rPr>
        <u/>
        <sz val="11"/>
        <color indexed="10"/>
        <rFont val="新細明體"/>
        <family val="1"/>
        <charset val="136"/>
      </rPr>
      <t xml:space="preserve"> 20</t>
    </r>
    <r>
      <rPr>
        <sz val="11"/>
        <rFont val="新細明體"/>
        <family val="1"/>
        <charset val="136"/>
      </rPr>
      <t xml:space="preserve">點 </t>
    </r>
    <phoneticPr fontId="2" type="noConversion"/>
  </si>
  <si>
    <r>
      <t xml:space="preserve">    SCI: </t>
    </r>
    <r>
      <rPr>
        <sz val="11"/>
        <color indexed="10"/>
        <rFont val="新細明體"/>
        <family val="1"/>
        <charset val="136"/>
      </rPr>
      <t>2</t>
    </r>
    <r>
      <rPr>
        <u/>
        <sz val="11"/>
        <color indexed="10"/>
        <rFont val="新細明體"/>
        <family val="1"/>
        <charset val="136"/>
      </rPr>
      <t>0</t>
    </r>
    <r>
      <rPr>
        <sz val="11"/>
        <rFont val="新細明體"/>
        <family val="1"/>
        <charset val="136"/>
      </rPr>
      <t xml:space="preserve">點 </t>
    </r>
    <phoneticPr fontId="2" type="noConversion"/>
  </si>
  <si>
    <r>
      <t xml:space="preserve">    TSSCI: </t>
    </r>
    <r>
      <rPr>
        <u/>
        <sz val="11"/>
        <color indexed="10"/>
        <rFont val="新細明體"/>
        <family val="1"/>
        <charset val="136"/>
      </rPr>
      <t>20</t>
    </r>
    <r>
      <rPr>
        <sz val="11"/>
        <rFont val="新細明體"/>
        <family val="1"/>
        <charset val="136"/>
      </rPr>
      <t xml:space="preserve">點 </t>
    </r>
    <phoneticPr fontId="2" type="noConversion"/>
  </si>
  <si>
    <r>
      <t xml:space="preserve">    AHCI: </t>
    </r>
    <r>
      <rPr>
        <u/>
        <sz val="11"/>
        <color indexed="10"/>
        <rFont val="新細明體"/>
        <family val="1"/>
        <charset val="136"/>
      </rPr>
      <t>20</t>
    </r>
    <r>
      <rPr>
        <sz val="11"/>
        <rFont val="新細明體"/>
        <family val="1"/>
        <charset val="136"/>
      </rPr>
      <t xml:space="preserve">點 </t>
    </r>
    <phoneticPr fontId="2" type="noConversion"/>
  </si>
  <si>
    <r>
      <t xml:space="preserve">    THCI(Core收錄期刊名單): </t>
    </r>
    <r>
      <rPr>
        <u/>
        <sz val="11"/>
        <color indexed="10"/>
        <rFont val="新細明體"/>
        <family val="1"/>
        <charset val="136"/>
      </rPr>
      <t>20</t>
    </r>
    <r>
      <rPr>
        <sz val="11"/>
        <rFont val="新細明體"/>
        <family val="1"/>
        <charset val="136"/>
      </rPr>
      <t xml:space="preserve">點 </t>
    </r>
    <phoneticPr fontId="2" type="noConversion"/>
  </si>
  <si>
    <r>
      <t xml:space="preserve">    系所所列優良期刊(計12種): </t>
    </r>
    <r>
      <rPr>
        <u/>
        <sz val="11"/>
        <color indexed="10"/>
        <rFont val="新細明體"/>
        <family val="1"/>
        <charset val="136"/>
      </rPr>
      <t>20</t>
    </r>
    <r>
      <rPr>
        <sz val="11"/>
        <rFont val="新細明體"/>
        <family val="1"/>
        <charset val="136"/>
      </rPr>
      <t xml:space="preserve">點 </t>
    </r>
    <phoneticPr fontId="2" type="noConversion"/>
  </si>
  <si>
    <r>
      <t xml:space="preserve">    其他具有匿名審查證明者：</t>
    </r>
    <r>
      <rPr>
        <u/>
        <sz val="11"/>
        <color indexed="10"/>
        <rFont val="新細明體"/>
        <family val="1"/>
        <charset val="136"/>
      </rPr>
      <t>15</t>
    </r>
    <r>
      <rPr>
        <sz val="11"/>
        <rFont val="新細明體"/>
        <family val="1"/>
        <charset val="136"/>
      </rPr>
      <t>點</t>
    </r>
    <phoneticPr fontId="2" type="noConversion"/>
  </si>
  <si>
    <t>點</t>
    <phoneticPr fontId="2" type="noConversion"/>
  </si>
  <si>
    <r>
      <t xml:space="preserve">    具公開發表或出版者: </t>
    </r>
    <r>
      <rPr>
        <u/>
        <sz val="11"/>
        <color indexed="10"/>
        <rFont val="新細明體"/>
        <family val="1"/>
        <charset val="136"/>
      </rPr>
      <t>10</t>
    </r>
    <r>
      <rPr>
        <sz val="11"/>
        <rFont val="新細明體"/>
        <family val="1"/>
        <charset val="136"/>
      </rPr>
      <t>點</t>
    </r>
    <phoneticPr fontId="2" type="noConversion"/>
  </si>
  <si>
    <r>
      <t>(1).     評鑑期間發表於具匿名審查制度之期刊論文</t>
    </r>
    <r>
      <rPr>
        <sz val="11"/>
        <color indexed="10"/>
        <rFont val="新細明體"/>
        <family val="1"/>
        <charset val="136"/>
      </rPr>
      <t>(專書論文)</t>
    </r>
    <r>
      <rPr>
        <sz val="11"/>
        <rFont val="新細明體"/>
        <family val="1"/>
        <charset val="136"/>
      </rPr>
      <t>、專書章節，每篇(章)得分點數由各院、通識教育中心自訂之，惟得分點數合計至多不超過40點。</t>
    </r>
    <phoneticPr fontId="2" type="noConversion"/>
  </si>
  <si>
    <t>(2).     學術會議(專書篇章)、研討會論文：發表具有匿名審查證明者，每篇15點；具公開發表或出版者，每篇10點。本項得分點數合計至多不超過30點。</t>
    <phoneticPr fontId="2" type="noConversion"/>
  </si>
  <si>
    <t>院系事務：協助院、系所事務(如主協辦學術活動、帶領學生出國開會研討、校外參訪實習、宣導招生活動、邀請校外講座、撰寫院系所相關計畫等)，經本院教師評鑑審查委員會審核認可者，依個案認定得1至5點。</t>
    <phoneticPr fontId="2" type="noConversion"/>
  </si>
  <si>
    <t>院系業務：協助院、系所相關業務由主管證明者，每次得2點。</t>
    <phoneticPr fontId="2" type="noConversion"/>
  </si>
  <si>
    <t>次</t>
    <phoneticPr fontId="2" type="noConversion"/>
  </si>
  <si>
    <t>爭取捐款：爭取捐款予院、系所者，依金額每10萬元得1點。</t>
    <phoneticPr fontId="2" type="noConversion"/>
  </si>
  <si>
    <t>其他事項：其他與輔導及服務相關事蹟，經本院教師評鑑審查委員會審核認可者，依個案認定得1至10點。</t>
    <phoneticPr fontId="2" type="noConversion"/>
  </si>
  <si>
    <r>
      <t>出版專書專章獲得榮譽，經本院教師評鑑審查委員會審核認可者，依個案認定得5至</t>
    </r>
    <r>
      <rPr>
        <sz val="11"/>
        <color indexed="10"/>
        <rFont val="新細明體"/>
        <family val="1"/>
        <charset val="136"/>
      </rPr>
      <t>1</t>
    </r>
    <r>
      <rPr>
        <sz val="11"/>
        <color indexed="10"/>
        <rFont val="新細明體"/>
        <family val="1"/>
        <charset val="136"/>
      </rPr>
      <t>0點。</t>
    </r>
    <phoneticPr fontId="2" type="noConversion"/>
  </si>
  <si>
    <r>
      <t>其他與研究相關優良表現經本院教師評鑑審查委員會審核認可者，依個案認定得5至</t>
    </r>
    <r>
      <rPr>
        <sz val="11"/>
        <color indexed="10"/>
        <rFont val="新細明體"/>
        <family val="1"/>
        <charset val="136"/>
      </rPr>
      <t>1</t>
    </r>
    <r>
      <rPr>
        <sz val="11"/>
        <color indexed="10"/>
        <rFont val="新細明體"/>
        <family val="1"/>
        <charset val="136"/>
      </rPr>
      <t>0點。</t>
    </r>
    <phoneticPr fontId="2" type="noConversion"/>
  </si>
  <si>
    <t>提出研究計畫未獲通過者，每件得2點。</t>
    <phoneticPr fontId="2" type="noConversion"/>
  </si>
  <si>
    <t>點</t>
    <phoneticPr fontId="2" type="noConversion"/>
  </si>
  <si>
    <t>項</t>
    <phoneticPr fontId="2" type="noConversion"/>
  </si>
  <si>
    <t>自評
點數</t>
    <phoneticPr fontId="2" type="noConversion"/>
  </si>
  <si>
    <t>教師姓名︰</t>
    <phoneticPr fontId="2" type="noConversion"/>
  </si>
  <si>
    <t>系      初審</t>
    <phoneticPr fontId="2" type="noConversion"/>
  </si>
  <si>
    <t>院       複核</t>
    <phoneticPr fontId="2" type="noConversion"/>
  </si>
  <si>
    <t>(7).     指導學生擔任課程教學助理（TA）並獲優良教學助理（TA）獎勵，每次得2點。</t>
    <phoneticPr fontId="2" type="noConversion"/>
  </si>
  <si>
    <t>(8).   評鑑週期內，獲校教學貢獻獎或教學績優獎，每次得10點。</t>
    <phoneticPr fontId="2" type="noConversion"/>
  </si>
  <si>
    <t>(9).     配合通識教育中心開設通識課程，或授課時數已達校訂基本時數並加開通識課程者，通識課每科目得2點。</t>
    <phoneticPr fontId="2" type="noConversion"/>
  </si>
  <si>
    <t>(10).     評鑑週期內指導學生參加校外專業競賽獲獎或獲國科會大專學生研究計畫補助者，每次得2點。</t>
    <phoneticPr fontId="2" type="noConversion"/>
  </si>
  <si>
    <t>(10).     評鑑期間撰寫並出版教科書。</t>
    <phoneticPr fontId="2" type="noConversion"/>
  </si>
  <si>
    <t>次</t>
    <phoneticPr fontId="2" type="noConversion"/>
  </si>
  <si>
    <t>次</t>
    <phoneticPr fontId="2" type="noConversion"/>
  </si>
  <si>
    <t>學年</t>
    <phoneticPr fontId="2" type="noConversion"/>
  </si>
  <si>
    <t>(5).     評鑑週期內，獲選為校優良導師者，每次得10點。</t>
    <phoneticPr fontId="2" type="noConversion"/>
  </si>
  <si>
    <t>雖未獲優良導師獎但由院推薦者得5點。</t>
    <phoneticPr fontId="2" type="noConversion"/>
  </si>
  <si>
    <t xml:space="preserve">獲教學評量優良獎狀者，每學期每門課得0.5點。
</t>
    <phoneticPr fontId="2" type="noConversion"/>
  </si>
  <si>
    <t>人文學院教師評鑑計分表</t>
    <phoneticPr fontId="2" type="noConversion"/>
  </si>
  <si>
    <t>開設共授課程、實作課程、社參課程、自主學習及全英語課程等課程，每學期每門課得0.5點，至多以4點計。</t>
    <phoneticPr fontId="2" type="noConversion"/>
  </si>
  <si>
    <t>教師簽章：</t>
    <phoneticPr fontId="2" type="noConversion"/>
  </si>
  <si>
    <t>系/學程主管簽章：</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</si>
</sst>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2"/>
      <name val="新細明體"/>
      <family val="1"/>
      <charset val="136"/>
    </font>
    <font>
      <sz val="12"/>
      <name val="新細明體"/>
      <family val="1"/>
      <charset val="136"/>
    </font>
    <font>
      <sz val="9"/>
      <name val="新細明體"/>
      <family val="1"/>
      <charset val="136"/>
    </font>
    <font>
      <sz val="11"/>
      <name val="新細明體"/>
      <family val="1"/>
      <charset val="136"/>
    </font>
    <font>
      <sz val="12"/>
      <color indexed="12"/>
      <name val="新細明體"/>
      <family val="1"/>
      <charset val="136"/>
    </font>
    <font>
      <b/>
      <sz val="16"/>
      <name val="新細明體"/>
      <family val="1"/>
      <charset val="136"/>
    </font>
    <font>
      <sz val="11"/>
      <color indexed="12"/>
      <name val="新細明體"/>
      <family val="1"/>
      <charset val="136"/>
    </font>
    <font>
      <sz val="11"/>
      <color indexed="10"/>
      <name val="新細明體"/>
      <family val="1"/>
      <charset val="136"/>
    </font>
    <font>
      <b/>
      <sz val="11"/>
      <name val="新細明體"/>
      <family val="1"/>
      <charset val="136"/>
    </font>
    <font>
      <sz val="10"/>
      <name val="新細明體"/>
      <family val="1"/>
      <charset val="136"/>
    </font>
    <font>
      <u/>
      <sz val="11"/>
      <color indexed="10"/>
      <name val="新細明體"/>
      <family val="1"/>
      <charset val="136"/>
    </font>
    <font>
      <sz val="12"/>
      <color indexed="55"/>
      <name val="新細明體"/>
      <family val="1"/>
      <charset val="136"/>
    </font>
    <font>
      <sz val="11"/>
      <color indexed="10"/>
      <name val="新細明體"/>
      <family val="1"/>
      <charset val="136"/>
    </font>
    <font>
      <b/>
      <u/>
      <sz val="12"/>
      <color indexed="10"/>
      <name val="標楷體"/>
      <family val="4"/>
      <charset val="136"/>
    </font>
    <font>
      <sz val="12"/>
      <color indexed="55"/>
      <name val="標楷體"/>
      <family val="4"/>
      <charset val="136"/>
    </font>
    <font>
      <sz val="14"/>
      <name val="新細明體"/>
      <family val="1"/>
      <charset val="136"/>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6" fillId="0" borderId="2"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3" xfId="0" applyFont="1" applyBorder="1" applyAlignment="1">
      <alignment horizontal="left" vertical="center" wrapText="1"/>
    </xf>
    <xf numFmtId="0" fontId="7" fillId="0" borderId="1"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7" xfId="0" applyFont="1" applyBorder="1" applyAlignment="1">
      <alignment vertical="center" wrapText="1"/>
    </xf>
    <xf numFmtId="0" fontId="3" fillId="0" borderId="5" xfId="0" applyFont="1" applyBorder="1" applyAlignment="1">
      <alignment horizontal="left" vertical="center" wrapText="1"/>
    </xf>
    <xf numFmtId="0" fontId="7" fillId="0" borderId="4" xfId="0" applyFont="1" applyBorder="1" applyAlignment="1">
      <alignment vertical="center" wrapText="1"/>
    </xf>
    <xf numFmtId="49" fontId="3" fillId="0" borderId="2" xfId="0" applyNumberFormat="1" applyFont="1" applyBorder="1" applyAlignment="1">
      <alignment horizontal="right" vertical="center" wrapText="1"/>
    </xf>
    <xf numFmtId="0" fontId="3" fillId="0" borderId="2" xfId="0" applyFont="1" applyBorder="1" applyAlignment="1">
      <alignment horizontal="right" vertical="center" wrapText="1"/>
    </xf>
    <xf numFmtId="0" fontId="11" fillId="0" borderId="0" xfId="0" applyFont="1" applyAlignment="1">
      <alignment vertical="center" wrapText="1"/>
    </xf>
    <xf numFmtId="0" fontId="0" fillId="0" borderId="0" xfId="0" applyFont="1" applyAlignment="1">
      <alignment vertical="center" wrapText="1"/>
    </xf>
    <xf numFmtId="0" fontId="12" fillId="0" borderId="1" xfId="0" applyFont="1" applyBorder="1" applyAlignment="1">
      <alignment vertical="center" wrapText="1"/>
    </xf>
    <xf numFmtId="0" fontId="13" fillId="0" borderId="0" xfId="0" applyFont="1">
      <alignment vertical="center"/>
    </xf>
    <xf numFmtId="0" fontId="12" fillId="0" borderId="0" xfId="0" applyFont="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0" xfId="0" applyFont="1" applyBorder="1" applyAlignment="1">
      <alignment horizontal="center" vertical="center"/>
    </xf>
    <xf numFmtId="0" fontId="6" fillId="0" borderId="3" xfId="0" applyFont="1" applyBorder="1" applyAlignment="1">
      <alignment horizontal="center" vertical="center" wrapText="1"/>
    </xf>
    <xf numFmtId="0" fontId="5" fillId="0" borderId="0" xfId="0" applyFont="1" applyBorder="1" applyAlignment="1">
      <alignment horizontal="left" vertical="center"/>
    </xf>
    <xf numFmtId="0" fontId="6" fillId="2"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4" xfId="0" applyFont="1" applyBorder="1" applyAlignment="1">
      <alignment horizontal="center" vertical="center" wrapText="1"/>
    </xf>
    <xf numFmtId="0" fontId="9" fillId="0" borderId="2" xfId="0" applyFont="1" applyBorder="1" applyAlignment="1">
      <alignment horizontal="left" vertical="center" wrapText="1"/>
    </xf>
    <xf numFmtId="0" fontId="0" fillId="0" borderId="5" xfId="0" applyBorder="1" applyAlignment="1">
      <alignment vertical="center" wrapText="1"/>
    </xf>
    <xf numFmtId="0" fontId="6" fillId="0" borderId="1" xfId="0" applyFont="1" applyBorder="1" applyAlignment="1">
      <alignment horizontal="righ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right" vertical="center" wrapText="1"/>
    </xf>
    <xf numFmtId="0" fontId="6" fillId="0" borderId="5" xfId="0" applyFont="1" applyBorder="1" applyAlignment="1">
      <alignment horizontal="left" vertical="center" wrapText="1"/>
    </xf>
    <xf numFmtId="0" fontId="6" fillId="0" borderId="1" xfId="0" applyFont="1" applyBorder="1" applyAlignment="1">
      <alignment vertical="center" wrapText="1"/>
    </xf>
    <xf numFmtId="0" fontId="6" fillId="0" borderId="5" xfId="0" applyFont="1" applyBorder="1" applyAlignment="1">
      <alignment horizontal="center" vertical="center" wrapText="1"/>
    </xf>
    <xf numFmtId="0" fontId="6" fillId="2" borderId="1" xfId="0" applyFont="1" applyFill="1" applyBorder="1" applyAlignment="1">
      <alignment horizontal="right" vertical="center" wrapText="1"/>
    </xf>
    <xf numFmtId="0" fontId="6" fillId="2" borderId="1" xfId="0" applyFont="1" applyFill="1" applyBorder="1" applyAlignment="1">
      <alignment vertical="center" wrapText="1"/>
    </xf>
    <xf numFmtId="0" fontId="6" fillId="0" borderId="6"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14" fillId="0" borderId="0" xfId="0" applyFont="1" applyAlignment="1">
      <alignment vertical="center"/>
    </xf>
    <xf numFmtId="0" fontId="7"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right" vertical="center" wrapText="1"/>
    </xf>
    <xf numFmtId="0" fontId="3" fillId="0" borderId="2" xfId="0" applyFont="1"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6" fillId="0" borderId="4" xfId="0" applyFont="1" applyBorder="1" applyAlignment="1">
      <alignment vertical="center" wrapText="1"/>
    </xf>
    <xf numFmtId="0" fontId="0" fillId="0" borderId="5" xfId="0" applyBorder="1" applyAlignment="1">
      <alignment vertical="center" wrapText="1"/>
    </xf>
    <xf numFmtId="0" fontId="3" fillId="0" borderId="4"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7" fillId="0" borderId="5" xfId="0" applyFont="1" applyBorder="1" applyAlignment="1">
      <alignment horizontal="left" vertical="center" wrapText="1"/>
    </xf>
    <xf numFmtId="0" fontId="6" fillId="0" borderId="6" xfId="0" applyFont="1" applyBorder="1" applyAlignment="1">
      <alignment horizontal="right" vertical="center" wrapText="1"/>
    </xf>
    <xf numFmtId="0" fontId="3" fillId="0" borderId="6"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6" fillId="0" borderId="4" xfId="0" applyFont="1" applyBorder="1" applyAlignment="1">
      <alignment horizontal="center" vertical="center" wrapText="1"/>
    </xf>
    <xf numFmtId="0" fontId="3" fillId="0" borderId="4" xfId="0" applyFont="1" applyBorder="1" applyAlignment="1">
      <alignment vertical="center" wrapText="1"/>
    </xf>
    <xf numFmtId="0" fontId="15" fillId="0" borderId="0" xfId="0" applyFont="1" applyAlignment="1">
      <alignment vertical="center" wrapText="1"/>
    </xf>
    <xf numFmtId="0" fontId="0" fillId="0" borderId="0" xfId="0" applyAlignment="1">
      <alignment vertical="center" wrapTex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5" xfId="0" applyFont="1" applyBorder="1" applyAlignment="1">
      <alignment vertical="center" wrapText="1"/>
    </xf>
    <xf numFmtId="0" fontId="3" fillId="0" borderId="3" xfId="0" applyFont="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186690</xdr:colOff>
      <xdr:row>0</xdr:row>
      <xdr:rowOff>19050</xdr:rowOff>
    </xdr:from>
    <xdr:ext cx="656352" cy="238125"/>
    <xdr:sp macro="" textlink="">
      <xdr:nvSpPr>
        <xdr:cNvPr id="2" name="文字方塊 1"/>
        <xdr:cNvSpPr txBox="1"/>
      </xdr:nvSpPr>
      <xdr:spPr>
        <a:xfrm>
          <a:off x="190500" y="19050"/>
          <a:ext cx="638176" cy="238125"/>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TW" altLang="en-US" sz="1200" b="1"/>
            <a:t>附錄</a:t>
          </a:r>
          <a:r>
            <a:rPr lang="en-US" altLang="zh-TW" sz="1200" b="1"/>
            <a:t>1</a:t>
          </a:r>
          <a:endParaRPr lang="zh-TW" altLang="en-US" sz="1200" b="1"/>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tabSelected="1" topLeftCell="A52" zoomScaleNormal="100" workbookViewId="0">
      <selection activeCell="L22" sqref="L22"/>
    </sheetView>
  </sheetViews>
  <sheetFormatPr defaultRowHeight="16.5"/>
  <cols>
    <col min="1" max="1" width="5.375" style="1" customWidth="1"/>
    <col min="2" max="2" width="5.5" style="1" customWidth="1"/>
    <col min="3" max="3" width="31.125" style="30" customWidth="1"/>
    <col min="4" max="4" width="5.5" style="2" customWidth="1"/>
    <col min="5" max="5" width="3.875" style="2" customWidth="1"/>
    <col min="6" max="6" width="4.375" style="3" customWidth="1"/>
    <col min="7" max="7" width="4.875" style="2" customWidth="1"/>
    <col min="8" max="8" width="8.75" style="31" customWidth="1"/>
    <col min="9" max="9" width="5.5" style="3" customWidth="1"/>
    <col min="10" max="10" width="7" style="3" customWidth="1"/>
    <col min="11" max="11" width="6.75" style="3" customWidth="1"/>
    <col min="12" max="12" width="12.5" style="1" customWidth="1"/>
    <col min="13" max="16384" width="9" style="1"/>
  </cols>
  <sheetData>
    <row r="1" spans="1:12" ht="24" customHeight="1">
      <c r="A1" s="87" t="s">
        <v>96</v>
      </c>
      <c r="B1" s="88"/>
      <c r="C1" s="88"/>
      <c r="D1" s="88"/>
      <c r="E1" s="88"/>
      <c r="F1" s="88"/>
      <c r="G1" s="88"/>
      <c r="H1" s="88"/>
      <c r="I1" s="40" t="s">
        <v>82</v>
      </c>
      <c r="J1" s="38"/>
      <c r="K1" s="38"/>
      <c r="L1" s="38"/>
    </row>
    <row r="2" spans="1:12" s="9" customFormat="1" ht="33" customHeight="1">
      <c r="A2" s="65" t="s">
        <v>2</v>
      </c>
      <c r="B2" s="65"/>
      <c r="C2" s="5" t="s">
        <v>3</v>
      </c>
      <c r="D2" s="69" t="s">
        <v>13</v>
      </c>
      <c r="E2" s="90"/>
      <c r="F2" s="69" t="s">
        <v>8</v>
      </c>
      <c r="G2" s="70"/>
      <c r="H2" s="71"/>
      <c r="I2" s="39" t="s">
        <v>81</v>
      </c>
      <c r="J2" s="39" t="s">
        <v>83</v>
      </c>
      <c r="K2" s="39" t="s">
        <v>84</v>
      </c>
      <c r="L2" s="5" t="s">
        <v>4</v>
      </c>
    </row>
    <row r="3" spans="1:12" s="4" customFormat="1" ht="53.25" customHeight="1">
      <c r="A3" s="62" t="s">
        <v>0</v>
      </c>
      <c r="B3" s="65" t="s">
        <v>1</v>
      </c>
      <c r="C3" s="10" t="s">
        <v>31</v>
      </c>
      <c r="D3" s="11">
        <v>2</v>
      </c>
      <c r="E3" s="12" t="s">
        <v>21</v>
      </c>
      <c r="F3" s="13"/>
      <c r="G3" s="12" t="s">
        <v>9</v>
      </c>
      <c r="H3" s="11"/>
      <c r="I3" s="47">
        <f>D3*F3</f>
        <v>0</v>
      </c>
      <c r="J3" s="42"/>
      <c r="K3" s="39"/>
      <c r="L3" s="10"/>
    </row>
    <row r="4" spans="1:12" s="4" customFormat="1" ht="33.75" customHeight="1">
      <c r="A4" s="62"/>
      <c r="B4" s="65"/>
      <c r="C4" s="63" t="s">
        <v>32</v>
      </c>
      <c r="D4" s="11">
        <v>0.5</v>
      </c>
      <c r="E4" s="12" t="s">
        <v>21</v>
      </c>
      <c r="F4" s="13"/>
      <c r="G4" s="12" t="s">
        <v>22</v>
      </c>
      <c r="H4" s="11"/>
      <c r="I4" s="67">
        <f>D4*F4+D5*F5+D6*F6</f>
        <v>0</v>
      </c>
      <c r="J4" s="48"/>
      <c r="K4" s="35"/>
      <c r="L4" s="63"/>
    </row>
    <row r="5" spans="1:12" s="4" customFormat="1" ht="33.75" customHeight="1">
      <c r="A5" s="62"/>
      <c r="B5" s="65"/>
      <c r="C5" s="79"/>
      <c r="D5" s="11">
        <v>0.75</v>
      </c>
      <c r="E5" s="12" t="s">
        <v>21</v>
      </c>
      <c r="F5" s="13"/>
      <c r="G5" s="12" t="s">
        <v>22</v>
      </c>
      <c r="H5" s="45" t="s">
        <v>53</v>
      </c>
      <c r="I5" s="78"/>
      <c r="J5" s="49"/>
      <c r="K5" s="36"/>
      <c r="L5" s="79"/>
    </row>
    <row r="6" spans="1:12" s="4" customFormat="1" ht="33.75" customHeight="1">
      <c r="A6" s="62"/>
      <c r="B6" s="65"/>
      <c r="C6" s="64"/>
      <c r="D6" s="11">
        <v>1</v>
      </c>
      <c r="E6" s="12" t="s">
        <v>21</v>
      </c>
      <c r="F6" s="13"/>
      <c r="G6" s="12" t="s">
        <v>22</v>
      </c>
      <c r="H6" s="45" t="s">
        <v>54</v>
      </c>
      <c r="I6" s="68"/>
      <c r="J6" s="51"/>
      <c r="K6" s="37"/>
      <c r="L6" s="64"/>
    </row>
    <row r="7" spans="1:12" s="4" customFormat="1" ht="40.5" customHeight="1">
      <c r="A7" s="62"/>
      <c r="B7" s="65"/>
      <c r="C7" s="10" t="s">
        <v>33</v>
      </c>
      <c r="D7" s="11">
        <v>1</v>
      </c>
      <c r="E7" s="12" t="s">
        <v>21</v>
      </c>
      <c r="F7" s="13"/>
      <c r="G7" s="12" t="s">
        <v>10</v>
      </c>
      <c r="H7" s="11"/>
      <c r="I7" s="47">
        <f>D7*F7</f>
        <v>0</v>
      </c>
      <c r="J7" s="52"/>
      <c r="K7" s="39"/>
      <c r="L7" s="10"/>
    </row>
    <row r="8" spans="1:12" s="4" customFormat="1" ht="34.5" customHeight="1">
      <c r="A8" s="62"/>
      <c r="B8" s="65"/>
      <c r="C8" s="14" t="s">
        <v>34</v>
      </c>
      <c r="D8" s="11">
        <v>1</v>
      </c>
      <c r="E8" s="12" t="s">
        <v>21</v>
      </c>
      <c r="F8" s="13"/>
      <c r="G8" s="12" t="s">
        <v>9</v>
      </c>
      <c r="H8" s="11"/>
      <c r="I8" s="67">
        <f>D8*F8+D9*F9</f>
        <v>0</v>
      </c>
      <c r="J8" s="44"/>
      <c r="K8" s="83"/>
      <c r="L8" s="63"/>
    </row>
    <row r="9" spans="1:12" s="4" customFormat="1" ht="40.5" customHeight="1">
      <c r="A9" s="62"/>
      <c r="B9" s="65"/>
      <c r="C9" s="15" t="s">
        <v>35</v>
      </c>
      <c r="D9" s="11">
        <v>0.5</v>
      </c>
      <c r="E9" s="12" t="s">
        <v>21</v>
      </c>
      <c r="F9" s="13"/>
      <c r="G9" s="12" t="s">
        <v>23</v>
      </c>
      <c r="H9" s="11"/>
      <c r="I9" s="68"/>
      <c r="J9" s="53"/>
      <c r="K9" s="76"/>
      <c r="L9" s="64"/>
    </row>
    <row r="10" spans="1:12" s="4" customFormat="1" ht="37.5" customHeight="1">
      <c r="A10" s="62"/>
      <c r="B10" s="65"/>
      <c r="C10" s="63" t="s">
        <v>36</v>
      </c>
      <c r="D10" s="11">
        <v>2</v>
      </c>
      <c r="E10" s="12" t="s">
        <v>21</v>
      </c>
      <c r="F10" s="13"/>
      <c r="G10" s="12" t="s">
        <v>10</v>
      </c>
      <c r="H10" s="11"/>
      <c r="I10" s="67">
        <f>D10*F10+D11*F11</f>
        <v>0</v>
      </c>
      <c r="J10" s="44"/>
      <c r="K10" s="83"/>
      <c r="L10" s="63"/>
    </row>
    <row r="11" spans="1:12" s="4" customFormat="1" ht="27" customHeight="1">
      <c r="A11" s="62"/>
      <c r="B11" s="65"/>
      <c r="C11" s="64"/>
      <c r="D11" s="11">
        <v>1</v>
      </c>
      <c r="E11" s="12" t="s">
        <v>21</v>
      </c>
      <c r="F11" s="13"/>
      <c r="G11" s="12" t="s">
        <v>10</v>
      </c>
      <c r="H11" s="11"/>
      <c r="I11" s="68"/>
      <c r="J11" s="53"/>
      <c r="K11" s="76"/>
      <c r="L11" s="64"/>
    </row>
    <row r="12" spans="1:12" s="4" customFormat="1" ht="45.75" customHeight="1">
      <c r="A12" s="62"/>
      <c r="B12" s="65"/>
      <c r="C12" s="10" t="s">
        <v>37</v>
      </c>
      <c r="D12" s="11">
        <v>1</v>
      </c>
      <c r="E12" s="12" t="s">
        <v>21</v>
      </c>
      <c r="F12" s="13"/>
      <c r="G12" s="12" t="s">
        <v>24</v>
      </c>
      <c r="H12" s="11"/>
      <c r="I12" s="47">
        <f t="shared" ref="I12:I23" si="0">D12*F12</f>
        <v>0</v>
      </c>
      <c r="J12" s="52"/>
      <c r="K12" s="39"/>
      <c r="L12" s="10"/>
    </row>
    <row r="13" spans="1:12" s="4" customFormat="1" ht="55.5" customHeight="1">
      <c r="A13" s="62"/>
      <c r="B13" s="65"/>
      <c r="C13" s="10" t="s">
        <v>85</v>
      </c>
      <c r="D13" s="11">
        <v>2</v>
      </c>
      <c r="E13" s="12" t="s">
        <v>21</v>
      </c>
      <c r="F13" s="13"/>
      <c r="G13" s="12" t="s">
        <v>12</v>
      </c>
      <c r="H13" s="11"/>
      <c r="I13" s="47">
        <f t="shared" si="0"/>
        <v>0</v>
      </c>
      <c r="J13" s="11"/>
      <c r="K13" s="11"/>
      <c r="L13" s="10"/>
    </row>
    <row r="14" spans="1:12" s="4" customFormat="1" ht="46.5" customHeight="1">
      <c r="A14" s="62"/>
      <c r="B14" s="65"/>
      <c r="C14" s="10" t="s">
        <v>86</v>
      </c>
      <c r="D14" s="11">
        <v>10</v>
      </c>
      <c r="E14" s="12" t="s">
        <v>21</v>
      </c>
      <c r="F14" s="13"/>
      <c r="G14" s="12" t="s">
        <v>12</v>
      </c>
      <c r="H14" s="11"/>
      <c r="I14" s="47">
        <f t="shared" si="0"/>
        <v>0</v>
      </c>
      <c r="J14" s="53"/>
      <c r="K14" s="37"/>
      <c r="L14" s="10"/>
    </row>
    <row r="15" spans="1:12" s="4" customFormat="1" ht="63">
      <c r="A15" s="62"/>
      <c r="B15" s="65"/>
      <c r="C15" s="10" t="s">
        <v>87</v>
      </c>
      <c r="D15" s="11">
        <v>2</v>
      </c>
      <c r="E15" s="12" t="s">
        <v>21</v>
      </c>
      <c r="F15" s="13"/>
      <c r="G15" s="12" t="s">
        <v>11</v>
      </c>
      <c r="H15" s="11"/>
      <c r="I15" s="47">
        <f t="shared" si="0"/>
        <v>0</v>
      </c>
      <c r="J15" s="52"/>
      <c r="K15" s="39"/>
      <c r="L15" s="10"/>
    </row>
    <row r="16" spans="1:12" s="4" customFormat="1" ht="67.5" customHeight="1">
      <c r="A16" s="62"/>
      <c r="B16" s="65"/>
      <c r="C16" s="10" t="s">
        <v>88</v>
      </c>
      <c r="D16" s="11">
        <v>2</v>
      </c>
      <c r="E16" s="12" t="s">
        <v>21</v>
      </c>
      <c r="F16" s="13"/>
      <c r="G16" s="12" t="s">
        <v>12</v>
      </c>
      <c r="H16" s="11"/>
      <c r="I16" s="47">
        <f t="shared" si="0"/>
        <v>0</v>
      </c>
      <c r="J16" s="52"/>
      <c r="K16" s="39"/>
      <c r="L16" s="10"/>
    </row>
    <row r="17" spans="1:14" s="4" customFormat="1" ht="41.25" customHeight="1">
      <c r="A17" s="62"/>
      <c r="B17" s="65"/>
      <c r="C17" s="10" t="s">
        <v>89</v>
      </c>
      <c r="D17" s="11">
        <v>10</v>
      </c>
      <c r="E17" s="12" t="s">
        <v>21</v>
      </c>
      <c r="F17" s="13"/>
      <c r="G17" s="12" t="s">
        <v>11</v>
      </c>
      <c r="H17" s="11"/>
      <c r="I17" s="47">
        <f t="shared" si="0"/>
        <v>0</v>
      </c>
      <c r="J17" s="52"/>
      <c r="K17" s="39"/>
      <c r="L17" s="10"/>
    </row>
    <row r="18" spans="1:14" s="4" customFormat="1" ht="55.5" customHeight="1">
      <c r="A18" s="62"/>
      <c r="B18" s="74" t="s">
        <v>27</v>
      </c>
      <c r="C18" s="32" t="s">
        <v>56</v>
      </c>
      <c r="D18" s="11">
        <v>0.5</v>
      </c>
      <c r="E18" s="12" t="s">
        <v>21</v>
      </c>
      <c r="F18" s="13"/>
      <c r="G18" s="12" t="s">
        <v>12</v>
      </c>
      <c r="H18" s="11"/>
      <c r="I18" s="47">
        <f t="shared" si="0"/>
        <v>0</v>
      </c>
      <c r="J18" s="52"/>
      <c r="K18" s="39"/>
      <c r="L18" s="10"/>
    </row>
    <row r="19" spans="1:14" s="4" customFormat="1" ht="58.5" customHeight="1">
      <c r="A19" s="62"/>
      <c r="B19" s="75"/>
      <c r="C19" s="32" t="s">
        <v>57</v>
      </c>
      <c r="D19" s="11">
        <v>0.5</v>
      </c>
      <c r="E19" s="12" t="s">
        <v>21</v>
      </c>
      <c r="F19" s="13"/>
      <c r="G19" s="12" t="s">
        <v>24</v>
      </c>
      <c r="H19" s="11"/>
      <c r="I19" s="47">
        <f t="shared" si="0"/>
        <v>0</v>
      </c>
      <c r="J19" s="52"/>
      <c r="K19" s="39"/>
      <c r="L19" s="10"/>
    </row>
    <row r="20" spans="1:14" s="4" customFormat="1" ht="51.75" customHeight="1">
      <c r="A20" s="62"/>
      <c r="B20" s="75"/>
      <c r="C20" s="32" t="s">
        <v>58</v>
      </c>
      <c r="D20" s="11"/>
      <c r="E20" s="12" t="s">
        <v>21</v>
      </c>
      <c r="F20" s="13"/>
      <c r="G20" s="12" t="s">
        <v>90</v>
      </c>
      <c r="H20" s="11"/>
      <c r="I20" s="47">
        <f t="shared" si="0"/>
        <v>0</v>
      </c>
      <c r="J20" s="52"/>
      <c r="K20" s="39"/>
      <c r="L20" s="10"/>
    </row>
    <row r="21" spans="1:14" s="4" customFormat="1" ht="54.75" customHeight="1">
      <c r="A21" s="62"/>
      <c r="B21" s="75"/>
      <c r="C21" s="60" t="s">
        <v>95</v>
      </c>
      <c r="D21" s="11">
        <v>0.5</v>
      </c>
      <c r="E21" s="12" t="s">
        <v>21</v>
      </c>
      <c r="F21" s="13"/>
      <c r="G21" s="12" t="s">
        <v>12</v>
      </c>
      <c r="H21" s="11"/>
      <c r="I21" s="47">
        <f t="shared" si="0"/>
        <v>0</v>
      </c>
      <c r="J21" s="52"/>
      <c r="K21" s="39"/>
      <c r="L21" s="10"/>
    </row>
    <row r="22" spans="1:14" s="4" customFormat="1" ht="83.25" customHeight="1">
      <c r="A22" s="62"/>
      <c r="B22" s="75"/>
      <c r="C22" s="60" t="s">
        <v>97</v>
      </c>
      <c r="D22" s="11">
        <v>0.5</v>
      </c>
      <c r="E22" s="12" t="s">
        <v>21</v>
      </c>
      <c r="F22" s="13"/>
      <c r="G22" s="12" t="s">
        <v>12</v>
      </c>
      <c r="H22" s="11"/>
      <c r="I22" s="47">
        <f t="shared" si="0"/>
        <v>0</v>
      </c>
      <c r="J22" s="52"/>
      <c r="K22" s="39"/>
      <c r="L22" s="10"/>
    </row>
    <row r="23" spans="1:14" s="4" customFormat="1" ht="62.25" customHeight="1">
      <c r="A23" s="62"/>
      <c r="B23" s="76"/>
      <c r="C23" s="32" t="s">
        <v>59</v>
      </c>
      <c r="D23" s="11"/>
      <c r="E23" s="12" t="s">
        <v>21</v>
      </c>
      <c r="F23" s="13"/>
      <c r="G23" s="12" t="s">
        <v>91</v>
      </c>
      <c r="H23" s="11"/>
      <c r="I23" s="47">
        <f t="shared" si="0"/>
        <v>0</v>
      </c>
      <c r="J23" s="52"/>
      <c r="K23" s="39"/>
      <c r="L23" s="10"/>
    </row>
    <row r="24" spans="1:14" s="4" customFormat="1" ht="24" customHeight="1">
      <c r="A24" s="62"/>
      <c r="B24" s="61" t="s">
        <v>5</v>
      </c>
      <c r="C24" s="61"/>
      <c r="D24" s="16"/>
      <c r="E24" s="17"/>
      <c r="F24" s="18"/>
      <c r="G24" s="17"/>
      <c r="H24" s="16"/>
      <c r="I24" s="54">
        <f>SUM(I3:I23)</f>
        <v>0</v>
      </c>
      <c r="J24" s="55"/>
      <c r="K24" s="41">
        <f>SUM(K3:K23)</f>
        <v>0</v>
      </c>
      <c r="L24" s="19"/>
    </row>
    <row r="25" spans="1:14" s="4" customFormat="1" ht="75" customHeight="1">
      <c r="A25" s="62" t="s">
        <v>6</v>
      </c>
      <c r="B25" s="65" t="s">
        <v>1</v>
      </c>
      <c r="C25" s="14" t="s">
        <v>69</v>
      </c>
      <c r="D25" s="23"/>
      <c r="E25" s="24"/>
      <c r="F25" s="25"/>
      <c r="G25" s="24"/>
      <c r="H25" s="23"/>
      <c r="I25" s="67">
        <f>D26*F26+D27*F27+D28*F28+D29*F29+D30*F30+D31*F31+D32*F32+D33*F33</f>
        <v>0</v>
      </c>
      <c r="J25" s="44"/>
      <c r="K25" s="35"/>
      <c r="L25" s="63" t="s">
        <v>28</v>
      </c>
      <c r="N25" s="33"/>
    </row>
    <row r="26" spans="1:14" s="4" customFormat="1" ht="21.75" customHeight="1">
      <c r="A26" s="62"/>
      <c r="B26" s="65"/>
      <c r="C26" s="10" t="s">
        <v>61</v>
      </c>
      <c r="D26" s="11">
        <v>20</v>
      </c>
      <c r="E26" s="12" t="s">
        <v>21</v>
      </c>
      <c r="F26" s="13"/>
      <c r="G26" s="12" t="s">
        <v>14</v>
      </c>
      <c r="H26" s="11"/>
      <c r="I26" s="78"/>
      <c r="J26" s="56"/>
      <c r="K26" s="36"/>
      <c r="L26" s="79"/>
    </row>
    <row r="27" spans="1:14" s="4" customFormat="1" ht="21.75" customHeight="1">
      <c r="A27" s="62"/>
      <c r="B27" s="65"/>
      <c r="C27" s="10" t="s">
        <v>60</v>
      </c>
      <c r="D27" s="11">
        <v>20</v>
      </c>
      <c r="E27" s="12" t="s">
        <v>21</v>
      </c>
      <c r="F27" s="13"/>
      <c r="G27" s="12" t="s">
        <v>14</v>
      </c>
      <c r="H27" s="11"/>
      <c r="I27" s="78"/>
      <c r="J27" s="56"/>
      <c r="K27" s="36"/>
      <c r="L27" s="79"/>
    </row>
    <row r="28" spans="1:14" s="4" customFormat="1" ht="21.75" customHeight="1">
      <c r="A28" s="62"/>
      <c r="B28" s="65"/>
      <c r="C28" s="10" t="s">
        <v>62</v>
      </c>
      <c r="D28" s="11">
        <v>20</v>
      </c>
      <c r="E28" s="12" t="s">
        <v>21</v>
      </c>
      <c r="F28" s="13"/>
      <c r="G28" s="12" t="s">
        <v>14</v>
      </c>
      <c r="H28" s="11"/>
      <c r="I28" s="78"/>
      <c r="J28" s="56"/>
      <c r="K28" s="36"/>
      <c r="L28" s="79"/>
    </row>
    <row r="29" spans="1:14" s="4" customFormat="1" ht="21.75" customHeight="1">
      <c r="A29" s="62"/>
      <c r="B29" s="65"/>
      <c r="C29" s="10" t="s">
        <v>63</v>
      </c>
      <c r="D29" s="11">
        <v>20</v>
      </c>
      <c r="E29" s="12" t="s">
        <v>21</v>
      </c>
      <c r="F29" s="13"/>
      <c r="G29" s="12" t="s">
        <v>14</v>
      </c>
      <c r="H29" s="11"/>
      <c r="I29" s="78"/>
      <c r="J29" s="56"/>
      <c r="K29" s="36"/>
      <c r="L29" s="79"/>
    </row>
    <row r="30" spans="1:14" s="4" customFormat="1" ht="21.75" customHeight="1">
      <c r="A30" s="62"/>
      <c r="B30" s="65"/>
      <c r="C30" s="10" t="s">
        <v>64</v>
      </c>
      <c r="D30" s="11">
        <v>20</v>
      </c>
      <c r="E30" s="12" t="s">
        <v>21</v>
      </c>
      <c r="F30" s="13"/>
      <c r="G30" s="12" t="s">
        <v>14</v>
      </c>
      <c r="H30" s="11"/>
      <c r="I30" s="78"/>
      <c r="J30" s="56"/>
      <c r="K30" s="36"/>
      <c r="L30" s="79"/>
    </row>
    <row r="31" spans="1:14" s="4" customFormat="1" ht="21.75" customHeight="1">
      <c r="A31" s="62"/>
      <c r="B31" s="65"/>
      <c r="C31" s="10" t="s">
        <v>65</v>
      </c>
      <c r="D31" s="11">
        <v>20</v>
      </c>
      <c r="E31" s="12" t="s">
        <v>67</v>
      </c>
      <c r="F31" s="13"/>
      <c r="G31" s="12" t="s">
        <v>14</v>
      </c>
      <c r="H31" s="11"/>
      <c r="I31" s="78"/>
      <c r="J31" s="56"/>
      <c r="K31" s="36"/>
      <c r="L31" s="79"/>
    </row>
    <row r="32" spans="1:14" s="4" customFormat="1" ht="21.75" customHeight="1">
      <c r="A32" s="62"/>
      <c r="B32" s="65"/>
      <c r="C32" s="10" t="s">
        <v>66</v>
      </c>
      <c r="D32" s="11">
        <v>15</v>
      </c>
      <c r="E32" s="12" t="s">
        <v>67</v>
      </c>
      <c r="F32" s="13"/>
      <c r="G32" s="12" t="s">
        <v>14</v>
      </c>
      <c r="H32" s="11"/>
      <c r="I32" s="78"/>
      <c r="J32" s="56"/>
      <c r="K32" s="36"/>
      <c r="L32" s="79"/>
    </row>
    <row r="33" spans="1:12" s="4" customFormat="1" ht="21.75" customHeight="1">
      <c r="A33" s="62"/>
      <c r="B33" s="65"/>
      <c r="C33" s="10" t="s">
        <v>68</v>
      </c>
      <c r="D33" s="11">
        <v>10</v>
      </c>
      <c r="E33" s="12" t="s">
        <v>21</v>
      </c>
      <c r="F33" s="13"/>
      <c r="G33" s="12" t="s">
        <v>14</v>
      </c>
      <c r="H33" s="11"/>
      <c r="I33" s="78"/>
      <c r="J33" s="56"/>
      <c r="K33" s="36"/>
      <c r="L33" s="79"/>
    </row>
    <row r="34" spans="1:12" s="4" customFormat="1" ht="66" customHeight="1">
      <c r="A34" s="62"/>
      <c r="B34" s="65"/>
      <c r="C34" s="84" t="s">
        <v>70</v>
      </c>
      <c r="D34" s="29">
        <v>15</v>
      </c>
      <c r="E34" s="12" t="s">
        <v>55</v>
      </c>
      <c r="F34" s="13"/>
      <c r="G34" s="12" t="s">
        <v>14</v>
      </c>
      <c r="H34" s="11"/>
      <c r="I34" s="72">
        <f>+D34*F34+D35*F35</f>
        <v>0</v>
      </c>
      <c r="J34" s="57"/>
      <c r="K34" s="83"/>
      <c r="L34" s="84" t="s">
        <v>29</v>
      </c>
    </row>
    <row r="35" spans="1:12" s="4" customFormat="1" ht="91.5" customHeight="1">
      <c r="A35" s="62"/>
      <c r="B35" s="65"/>
      <c r="C35" s="89"/>
      <c r="D35" s="29">
        <v>10</v>
      </c>
      <c r="E35" s="12" t="s">
        <v>79</v>
      </c>
      <c r="F35" s="13"/>
      <c r="G35" s="12" t="s">
        <v>14</v>
      </c>
      <c r="H35" s="11"/>
      <c r="I35" s="73"/>
      <c r="J35" s="46"/>
      <c r="K35" s="76"/>
      <c r="L35" s="73"/>
    </row>
    <row r="36" spans="1:12" s="4" customFormat="1" ht="52.5" customHeight="1">
      <c r="A36" s="62"/>
      <c r="B36" s="65"/>
      <c r="C36" s="63" t="s">
        <v>38</v>
      </c>
      <c r="D36" s="11">
        <v>15</v>
      </c>
      <c r="E36" s="12" t="s">
        <v>21</v>
      </c>
      <c r="F36" s="13"/>
      <c r="G36" s="12" t="s">
        <v>15</v>
      </c>
      <c r="H36" s="11"/>
      <c r="I36" s="72">
        <f>+D36*F36+D37*F37</f>
        <v>0</v>
      </c>
      <c r="J36" s="57"/>
      <c r="K36" s="44"/>
      <c r="L36" s="63"/>
    </row>
    <row r="37" spans="1:12" s="4" customFormat="1" ht="74.25" customHeight="1">
      <c r="A37" s="62"/>
      <c r="B37" s="65"/>
      <c r="C37" s="64"/>
      <c r="D37" s="11">
        <v>25</v>
      </c>
      <c r="E37" s="12" t="s">
        <v>21</v>
      </c>
      <c r="F37" s="13"/>
      <c r="G37" s="12" t="s">
        <v>15</v>
      </c>
      <c r="H37" s="11"/>
      <c r="I37" s="73"/>
      <c r="J37" s="58"/>
      <c r="K37" s="53"/>
      <c r="L37" s="77"/>
    </row>
    <row r="38" spans="1:12" s="4" customFormat="1" ht="63" customHeight="1">
      <c r="A38" s="62"/>
      <c r="B38" s="65"/>
      <c r="C38" s="14" t="s">
        <v>25</v>
      </c>
      <c r="D38" s="11">
        <v>10</v>
      </c>
      <c r="E38" s="12" t="s">
        <v>21</v>
      </c>
      <c r="F38" s="13"/>
      <c r="G38" s="12" t="s">
        <v>15</v>
      </c>
      <c r="H38" s="11"/>
      <c r="I38" s="52">
        <f>D38*F38</f>
        <v>0</v>
      </c>
      <c r="J38" s="52"/>
      <c r="K38" s="39"/>
      <c r="L38" s="21"/>
    </row>
    <row r="39" spans="1:12" s="4" customFormat="1" ht="38.25" customHeight="1">
      <c r="A39" s="62"/>
      <c r="B39" s="65"/>
      <c r="C39" s="63" t="s">
        <v>39</v>
      </c>
      <c r="D39" s="11">
        <v>20</v>
      </c>
      <c r="E39" s="12" t="s">
        <v>21</v>
      </c>
      <c r="F39" s="13"/>
      <c r="G39" s="12" t="s">
        <v>15</v>
      </c>
      <c r="H39" s="6" t="s">
        <v>17</v>
      </c>
      <c r="I39" s="52">
        <f t="shared" ref="I39:I44" si="1">D39*F39</f>
        <v>0</v>
      </c>
      <c r="J39" s="52"/>
      <c r="K39" s="39"/>
      <c r="L39" s="21"/>
    </row>
    <row r="40" spans="1:12" s="4" customFormat="1" ht="38.25" customHeight="1">
      <c r="A40" s="62"/>
      <c r="B40" s="65"/>
      <c r="C40" s="64"/>
      <c r="D40" s="11">
        <v>5</v>
      </c>
      <c r="E40" s="12" t="s">
        <v>21</v>
      </c>
      <c r="F40" s="13"/>
      <c r="G40" s="12" t="s">
        <v>15</v>
      </c>
      <c r="H40" s="6" t="s">
        <v>18</v>
      </c>
      <c r="I40" s="52">
        <f t="shared" si="1"/>
        <v>0</v>
      </c>
      <c r="J40" s="57"/>
      <c r="K40" s="35"/>
      <c r="L40" s="27"/>
    </row>
    <row r="41" spans="1:12" s="4" customFormat="1" ht="42.75" customHeight="1">
      <c r="A41" s="62"/>
      <c r="B41" s="65"/>
      <c r="C41" s="10" t="s">
        <v>26</v>
      </c>
      <c r="D41" s="11">
        <v>10</v>
      </c>
      <c r="E41" s="12" t="s">
        <v>21</v>
      </c>
      <c r="F41" s="13"/>
      <c r="G41" s="12" t="s">
        <v>15</v>
      </c>
      <c r="H41" s="11"/>
      <c r="I41" s="52">
        <f t="shared" si="1"/>
        <v>0</v>
      </c>
      <c r="J41" s="52"/>
      <c r="K41" s="39"/>
      <c r="L41" s="21"/>
    </row>
    <row r="42" spans="1:12" s="4" customFormat="1" ht="75" customHeight="1">
      <c r="A42" s="62"/>
      <c r="B42" s="65" t="s">
        <v>27</v>
      </c>
      <c r="C42" s="32" t="s">
        <v>76</v>
      </c>
      <c r="D42" s="11"/>
      <c r="E42" s="12" t="s">
        <v>21</v>
      </c>
      <c r="F42" s="13"/>
      <c r="G42" s="12"/>
      <c r="H42" s="11"/>
      <c r="I42" s="52">
        <f t="shared" si="1"/>
        <v>0</v>
      </c>
      <c r="J42" s="52"/>
      <c r="K42" s="39"/>
      <c r="L42" s="10"/>
    </row>
    <row r="43" spans="1:12" s="4" customFormat="1" ht="48.75" customHeight="1">
      <c r="A43" s="62"/>
      <c r="B43" s="65"/>
      <c r="C43" s="21" t="s">
        <v>78</v>
      </c>
      <c r="D43" s="11">
        <v>2</v>
      </c>
      <c r="E43" s="12" t="s">
        <v>21</v>
      </c>
      <c r="F43" s="13"/>
      <c r="G43" s="12"/>
      <c r="H43" s="11"/>
      <c r="I43" s="52">
        <f t="shared" si="1"/>
        <v>0</v>
      </c>
      <c r="J43" s="52"/>
      <c r="K43" s="39"/>
      <c r="L43" s="10"/>
    </row>
    <row r="44" spans="1:12" s="4" customFormat="1" ht="74.25" customHeight="1">
      <c r="A44" s="62"/>
      <c r="B44" s="65"/>
      <c r="C44" s="32" t="s">
        <v>77</v>
      </c>
      <c r="D44" s="11"/>
      <c r="E44" s="12" t="s">
        <v>21</v>
      </c>
      <c r="F44" s="13"/>
      <c r="G44" s="12"/>
      <c r="H44" s="11"/>
      <c r="I44" s="52">
        <f t="shared" si="1"/>
        <v>0</v>
      </c>
      <c r="J44" s="52"/>
      <c r="K44" s="39"/>
      <c r="L44" s="10"/>
    </row>
    <row r="45" spans="1:12" s="4" customFormat="1" ht="30.75" customHeight="1">
      <c r="A45" s="62"/>
      <c r="B45" s="61" t="s">
        <v>5</v>
      </c>
      <c r="C45" s="61"/>
      <c r="D45" s="16"/>
      <c r="E45" s="17"/>
      <c r="F45" s="18"/>
      <c r="G45" s="17"/>
      <c r="H45" s="16"/>
      <c r="I45" s="55">
        <f>SUM(I25:I44)</f>
        <v>0</v>
      </c>
      <c r="J45" s="55"/>
      <c r="K45" s="41"/>
      <c r="L45" s="19"/>
    </row>
    <row r="46" spans="1:12" s="4" customFormat="1" ht="51" customHeight="1">
      <c r="A46" s="62" t="s">
        <v>19</v>
      </c>
      <c r="B46" s="65" t="s">
        <v>1</v>
      </c>
      <c r="C46" s="14" t="s">
        <v>40</v>
      </c>
      <c r="D46" s="11">
        <v>3</v>
      </c>
      <c r="E46" s="12" t="s">
        <v>21</v>
      </c>
      <c r="F46" s="13"/>
      <c r="G46" s="12" t="s">
        <v>16</v>
      </c>
      <c r="H46" s="11"/>
      <c r="I46" s="67">
        <f>D46*F46+D47*F47+D48*F48</f>
        <v>0</v>
      </c>
      <c r="J46" s="44"/>
      <c r="K46" s="35"/>
      <c r="L46" s="63"/>
    </row>
    <row r="47" spans="1:12" s="4" customFormat="1" ht="36" customHeight="1">
      <c r="A47" s="62"/>
      <c r="B47" s="65"/>
      <c r="C47" s="22" t="s">
        <v>41</v>
      </c>
      <c r="D47" s="11">
        <v>1</v>
      </c>
      <c r="E47" s="12" t="s">
        <v>21</v>
      </c>
      <c r="F47" s="13"/>
      <c r="G47" s="12" t="s">
        <v>16</v>
      </c>
      <c r="H47" s="11"/>
      <c r="I47" s="78"/>
      <c r="J47" s="56"/>
      <c r="K47" s="36"/>
      <c r="L47" s="79"/>
    </row>
    <row r="48" spans="1:12" s="4" customFormat="1" ht="40.5" customHeight="1">
      <c r="A48" s="62"/>
      <c r="B48" s="65"/>
      <c r="C48" s="15" t="s">
        <v>42</v>
      </c>
      <c r="D48" s="11">
        <v>1</v>
      </c>
      <c r="E48" s="12" t="s">
        <v>21</v>
      </c>
      <c r="F48" s="13"/>
      <c r="G48" s="12" t="s">
        <v>9</v>
      </c>
      <c r="H48" s="11"/>
      <c r="I48" s="68"/>
      <c r="J48" s="53"/>
      <c r="K48" s="37"/>
      <c r="L48" s="64"/>
    </row>
    <row r="49" spans="1:12" s="4" customFormat="1" ht="40.5" customHeight="1">
      <c r="A49" s="62"/>
      <c r="B49" s="65"/>
      <c r="C49" s="63" t="s">
        <v>43</v>
      </c>
      <c r="D49" s="11">
        <v>4</v>
      </c>
      <c r="E49" s="12" t="s">
        <v>21</v>
      </c>
      <c r="F49" s="13"/>
      <c r="G49" s="20" t="s">
        <v>20</v>
      </c>
      <c r="H49" s="11"/>
      <c r="I49" s="67">
        <f>D49*F49+D50*F50</f>
        <v>0</v>
      </c>
      <c r="J49" s="44"/>
      <c r="K49" s="83"/>
      <c r="L49" s="63"/>
    </row>
    <row r="50" spans="1:12" s="4" customFormat="1" ht="40.5" customHeight="1">
      <c r="A50" s="62"/>
      <c r="B50" s="65"/>
      <c r="C50" s="64"/>
      <c r="D50" s="11">
        <v>1</v>
      </c>
      <c r="E50" s="12" t="s">
        <v>21</v>
      </c>
      <c r="F50" s="13"/>
      <c r="G50" s="12" t="s">
        <v>16</v>
      </c>
      <c r="H50" s="11"/>
      <c r="I50" s="68"/>
      <c r="J50" s="53"/>
      <c r="K50" s="76"/>
      <c r="L50" s="64"/>
    </row>
    <row r="51" spans="1:12" s="4" customFormat="1" ht="67.5" customHeight="1">
      <c r="A51" s="62"/>
      <c r="B51" s="65"/>
      <c r="C51" s="10" t="s">
        <v>44</v>
      </c>
      <c r="D51" s="11">
        <v>10</v>
      </c>
      <c r="E51" s="12" t="s">
        <v>21</v>
      </c>
      <c r="F51" s="13"/>
      <c r="G51" s="12" t="s">
        <v>9</v>
      </c>
      <c r="H51" s="11"/>
      <c r="I51" s="47">
        <f>D51*F51</f>
        <v>0</v>
      </c>
      <c r="J51" s="58"/>
      <c r="K51" s="37"/>
      <c r="L51" s="26"/>
    </row>
    <row r="52" spans="1:12" s="4" customFormat="1" ht="34.5" customHeight="1">
      <c r="A52" s="62"/>
      <c r="B52" s="65"/>
      <c r="C52" s="14" t="s">
        <v>45</v>
      </c>
      <c r="D52" s="11">
        <v>1</v>
      </c>
      <c r="E52" s="12" t="s">
        <v>21</v>
      </c>
      <c r="F52" s="13"/>
      <c r="G52" s="12" t="s">
        <v>12</v>
      </c>
      <c r="H52" s="11"/>
      <c r="I52" s="67">
        <f>D52*F52+D53*F53+D54*F54</f>
        <v>0</v>
      </c>
      <c r="J52" s="44"/>
      <c r="K52" s="39"/>
      <c r="L52" s="80"/>
    </row>
    <row r="53" spans="1:12" s="4" customFormat="1" ht="34.5" customHeight="1">
      <c r="A53" s="62"/>
      <c r="B53" s="65"/>
      <c r="C53" s="22" t="s">
        <v>46</v>
      </c>
      <c r="D53" s="11">
        <v>1</v>
      </c>
      <c r="E53" s="12" t="s">
        <v>21</v>
      </c>
      <c r="F53" s="13"/>
      <c r="G53" s="12" t="s">
        <v>12</v>
      </c>
      <c r="H53" s="11"/>
      <c r="I53" s="78"/>
      <c r="J53" s="56"/>
      <c r="K53" s="39"/>
      <c r="L53" s="81"/>
    </row>
    <row r="54" spans="1:12" s="4" customFormat="1" ht="39.75" customHeight="1">
      <c r="A54" s="62"/>
      <c r="B54" s="65"/>
      <c r="C54" s="15" t="s">
        <v>47</v>
      </c>
      <c r="D54" s="11">
        <v>1</v>
      </c>
      <c r="E54" s="12" t="s">
        <v>21</v>
      </c>
      <c r="F54" s="13"/>
      <c r="G54" s="12" t="s">
        <v>48</v>
      </c>
      <c r="H54" s="11"/>
      <c r="I54" s="68"/>
      <c r="J54" s="53"/>
      <c r="K54" s="39"/>
      <c r="L54" s="82"/>
    </row>
    <row r="55" spans="1:12" s="4" customFormat="1" ht="34.5" customHeight="1">
      <c r="A55" s="62"/>
      <c r="B55" s="65"/>
      <c r="C55" s="10" t="s">
        <v>93</v>
      </c>
      <c r="D55" s="11">
        <v>10</v>
      </c>
      <c r="E55" s="12" t="s">
        <v>21</v>
      </c>
      <c r="F55" s="13"/>
      <c r="G55" s="12" t="s">
        <v>12</v>
      </c>
      <c r="H55" s="11"/>
      <c r="I55" s="50">
        <f>D55*F55</f>
        <v>0</v>
      </c>
      <c r="J55" s="52"/>
      <c r="K55" s="39"/>
      <c r="L55" s="10"/>
    </row>
    <row r="56" spans="1:12" s="4" customFormat="1" ht="45" customHeight="1">
      <c r="A56" s="62"/>
      <c r="B56" s="65"/>
      <c r="C56" s="10" t="s">
        <v>49</v>
      </c>
      <c r="D56" s="11">
        <v>1</v>
      </c>
      <c r="E56" s="12" t="s">
        <v>21</v>
      </c>
      <c r="F56" s="13"/>
      <c r="G56" s="12" t="s">
        <v>48</v>
      </c>
      <c r="H56" s="11"/>
      <c r="I56" s="52">
        <f>D56*F56</f>
        <v>0</v>
      </c>
      <c r="J56" s="52"/>
      <c r="K56" s="39"/>
      <c r="L56" s="10"/>
    </row>
    <row r="57" spans="1:12" s="4" customFormat="1" ht="45" customHeight="1">
      <c r="A57" s="62"/>
      <c r="B57" s="65"/>
      <c r="C57" s="10" t="s">
        <v>50</v>
      </c>
      <c r="D57" s="11">
        <v>2</v>
      </c>
      <c r="E57" s="12" t="s">
        <v>21</v>
      </c>
      <c r="F57" s="13"/>
      <c r="G57" s="12" t="s">
        <v>9</v>
      </c>
      <c r="H57" s="11"/>
      <c r="I57" s="52">
        <f t="shared" ref="I57:I64" si="2">D57*F57</f>
        <v>0</v>
      </c>
      <c r="J57" s="52"/>
      <c r="K57" s="39"/>
      <c r="L57" s="10"/>
    </row>
    <row r="58" spans="1:12" s="4" customFormat="1" ht="51.75" customHeight="1">
      <c r="A58" s="62"/>
      <c r="B58" s="65"/>
      <c r="C58" s="10" t="s">
        <v>51</v>
      </c>
      <c r="D58" s="11"/>
      <c r="E58" s="12" t="s">
        <v>21</v>
      </c>
      <c r="F58" s="13"/>
      <c r="G58" s="12" t="s">
        <v>92</v>
      </c>
      <c r="H58" s="11"/>
      <c r="I58" s="52">
        <f t="shared" si="2"/>
        <v>0</v>
      </c>
      <c r="J58" s="52"/>
      <c r="K58" s="39"/>
      <c r="L58" s="10"/>
    </row>
    <row r="59" spans="1:12" s="4" customFormat="1" ht="75.75" customHeight="1">
      <c r="A59" s="62"/>
      <c r="B59" s="65"/>
      <c r="C59" s="10" t="s">
        <v>52</v>
      </c>
      <c r="D59" s="28"/>
      <c r="E59" s="12" t="s">
        <v>21</v>
      </c>
      <c r="F59" s="13"/>
      <c r="G59" s="12" t="s">
        <v>91</v>
      </c>
      <c r="H59" s="11"/>
      <c r="I59" s="52">
        <f t="shared" si="2"/>
        <v>0</v>
      </c>
      <c r="J59" s="52"/>
      <c r="K59" s="39"/>
      <c r="L59" s="10"/>
    </row>
    <row r="60" spans="1:12" s="4" customFormat="1" ht="50.25" customHeight="1">
      <c r="A60" s="62"/>
      <c r="B60" s="66" t="s">
        <v>30</v>
      </c>
      <c r="C60" s="21" t="s">
        <v>94</v>
      </c>
      <c r="D60" s="11">
        <v>5</v>
      </c>
      <c r="E60" s="12" t="s">
        <v>21</v>
      </c>
      <c r="F60" s="13"/>
      <c r="G60" s="12" t="s">
        <v>91</v>
      </c>
      <c r="H60" s="11"/>
      <c r="I60" s="52">
        <f t="shared" si="2"/>
        <v>0</v>
      </c>
      <c r="J60" s="52"/>
      <c r="K60" s="39"/>
      <c r="L60" s="10"/>
    </row>
    <row r="61" spans="1:12" s="4" customFormat="1" ht="132.75" customHeight="1">
      <c r="A61" s="62"/>
      <c r="B61" s="66"/>
      <c r="C61" s="34" t="s">
        <v>71</v>
      </c>
      <c r="D61" s="11"/>
      <c r="E61" s="12" t="s">
        <v>21</v>
      </c>
      <c r="F61" s="13"/>
      <c r="G61" s="12" t="s">
        <v>91</v>
      </c>
      <c r="H61" s="11"/>
      <c r="I61" s="52">
        <f t="shared" si="2"/>
        <v>0</v>
      </c>
      <c r="J61" s="52"/>
      <c r="K61" s="39"/>
      <c r="L61" s="10"/>
    </row>
    <row r="62" spans="1:12" s="4" customFormat="1" ht="77.25" customHeight="1">
      <c r="A62" s="62"/>
      <c r="B62" s="66"/>
      <c r="C62" s="32" t="s">
        <v>72</v>
      </c>
      <c r="D62" s="11">
        <v>2</v>
      </c>
      <c r="E62" s="12" t="s">
        <v>21</v>
      </c>
      <c r="F62" s="13"/>
      <c r="G62" s="12" t="s">
        <v>73</v>
      </c>
      <c r="H62" s="11"/>
      <c r="I62" s="52">
        <f t="shared" si="2"/>
        <v>0</v>
      </c>
      <c r="J62" s="52"/>
      <c r="K62" s="39"/>
      <c r="L62" s="10"/>
    </row>
    <row r="63" spans="1:12" s="4" customFormat="1" ht="60.75" customHeight="1">
      <c r="A63" s="62"/>
      <c r="B63" s="66"/>
      <c r="C63" s="32" t="s">
        <v>74</v>
      </c>
      <c r="D63" s="11"/>
      <c r="E63" s="12" t="s">
        <v>21</v>
      </c>
      <c r="F63" s="13"/>
      <c r="G63" s="12" t="s">
        <v>12</v>
      </c>
      <c r="H63" s="11"/>
      <c r="I63" s="52">
        <f t="shared" si="2"/>
        <v>0</v>
      </c>
      <c r="J63" s="52"/>
      <c r="K63" s="39"/>
      <c r="L63" s="10"/>
    </row>
    <row r="64" spans="1:12" s="4" customFormat="1" ht="63" customHeight="1">
      <c r="A64" s="62"/>
      <c r="B64" s="66"/>
      <c r="C64" s="32" t="s">
        <v>75</v>
      </c>
      <c r="D64" s="11"/>
      <c r="E64" s="12" t="s">
        <v>21</v>
      </c>
      <c r="F64" s="13"/>
      <c r="G64" s="12" t="s">
        <v>80</v>
      </c>
      <c r="H64" s="11"/>
      <c r="I64" s="52">
        <f t="shared" si="2"/>
        <v>0</v>
      </c>
      <c r="J64" s="52"/>
      <c r="K64" s="39"/>
      <c r="L64" s="10"/>
    </row>
    <row r="65" spans="1:12" s="4" customFormat="1" ht="30" customHeight="1">
      <c r="A65" s="62"/>
      <c r="B65" s="61" t="s">
        <v>5</v>
      </c>
      <c r="C65" s="61"/>
      <c r="D65" s="16"/>
      <c r="E65" s="17"/>
      <c r="F65" s="18"/>
      <c r="G65" s="17"/>
      <c r="H65" s="16"/>
      <c r="I65" s="55">
        <f>SUM(I46:I64)</f>
        <v>0</v>
      </c>
      <c r="J65" s="55"/>
      <c r="K65" s="41">
        <f>SUM(K46:K64)</f>
        <v>0</v>
      </c>
      <c r="L65" s="19"/>
    </row>
    <row r="66" spans="1:12" s="4" customFormat="1" ht="35.25" customHeight="1">
      <c r="A66" s="65" t="s">
        <v>7</v>
      </c>
      <c r="B66" s="65"/>
      <c r="C66" s="65"/>
      <c r="D66" s="6"/>
      <c r="E66" s="7"/>
      <c r="F66" s="8"/>
      <c r="G66" s="7"/>
      <c r="H66" s="6"/>
      <c r="I66" s="52">
        <f>I24+I45+I65</f>
        <v>0</v>
      </c>
      <c r="J66" s="52"/>
      <c r="K66" s="8">
        <f>K24+K45+K65</f>
        <v>0</v>
      </c>
      <c r="L66" s="10"/>
    </row>
    <row r="67" spans="1:12">
      <c r="K67" s="43"/>
    </row>
    <row r="68" spans="1:12">
      <c r="K68" s="43"/>
    </row>
    <row r="69" spans="1:12" ht="19.5" customHeight="1">
      <c r="B69" s="85" t="s">
        <v>98</v>
      </c>
      <c r="C69" s="85"/>
      <c r="D69" s="59"/>
      <c r="E69" s="59"/>
      <c r="F69" s="85" t="s">
        <v>99</v>
      </c>
      <c r="G69" s="85"/>
      <c r="H69" s="85"/>
      <c r="I69" s="85"/>
      <c r="J69" s="86"/>
      <c r="K69" s="59"/>
      <c r="L69" s="59"/>
    </row>
  </sheetData>
  <mergeCells count="47">
    <mergeCell ref="B69:C69"/>
    <mergeCell ref="F69:J69"/>
    <mergeCell ref="A1:H1"/>
    <mergeCell ref="K8:K9"/>
    <mergeCell ref="K10:K11"/>
    <mergeCell ref="C34:C35"/>
    <mergeCell ref="A2:B2"/>
    <mergeCell ref="B3:B17"/>
    <mergeCell ref="A66:C66"/>
    <mergeCell ref="D2:E2"/>
    <mergeCell ref="L46:L48"/>
    <mergeCell ref="L49:L50"/>
    <mergeCell ref="I49:I50"/>
    <mergeCell ref="L52:L54"/>
    <mergeCell ref="K49:K50"/>
    <mergeCell ref="I46:I48"/>
    <mergeCell ref="I52:I54"/>
    <mergeCell ref="A3:A24"/>
    <mergeCell ref="B24:C24"/>
    <mergeCell ref="L8:L9"/>
    <mergeCell ref="L10:L11"/>
    <mergeCell ref="I4:I6"/>
    <mergeCell ref="I8:I9"/>
    <mergeCell ref="C10:C11"/>
    <mergeCell ref="C4:C6"/>
    <mergeCell ref="L4:L6"/>
    <mergeCell ref="I10:I11"/>
    <mergeCell ref="F2:H2"/>
    <mergeCell ref="I36:I37"/>
    <mergeCell ref="B18:B23"/>
    <mergeCell ref="L36:L37"/>
    <mergeCell ref="C36:C37"/>
    <mergeCell ref="L34:L35"/>
    <mergeCell ref="I34:I35"/>
    <mergeCell ref="K34:K35"/>
    <mergeCell ref="L25:L33"/>
    <mergeCell ref="I25:I33"/>
    <mergeCell ref="B65:C65"/>
    <mergeCell ref="A46:A65"/>
    <mergeCell ref="C49:C50"/>
    <mergeCell ref="B25:B41"/>
    <mergeCell ref="B42:B44"/>
    <mergeCell ref="B45:C45"/>
    <mergeCell ref="A25:A45"/>
    <mergeCell ref="B46:B59"/>
    <mergeCell ref="B60:B64"/>
    <mergeCell ref="C39:C40"/>
  </mergeCells>
  <phoneticPr fontId="2" type="noConversion"/>
  <pageMargins left="0.25" right="0.25" top="0.75" bottom="0.75" header="0.3" footer="0.3"/>
  <pageSetup paperSize="9" scale="90" orientation="portrait" r:id="rId1"/>
  <headerFooter alignWithMargins="0">
    <oddFooter>第 &amp;P 頁</oddFooter>
  </headerFooter>
  <rowBreaks count="2" manualBreakCount="2">
    <brk id="24" max="16383" man="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1</vt:i4>
      </vt:variant>
    </vt:vector>
  </HeadingPairs>
  <TitlesOfParts>
    <vt:vector size="5" baseType="lpstr">
      <vt:lpstr>計分表</vt:lpstr>
      <vt:lpstr>Sheet2</vt:lpstr>
      <vt:lpstr>Sheet3</vt:lpstr>
      <vt:lpstr>工作表1</vt:lpstr>
      <vt:lpstr>計分表!Print_Titles</vt:lpstr>
    </vt:vector>
  </TitlesOfParts>
  <Company>ncnu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mchsu</dc:creator>
  <cp:lastModifiedBy>顧月杏</cp:lastModifiedBy>
  <cp:lastPrinted>2021-04-08T06:40:33Z</cp:lastPrinted>
  <dcterms:created xsi:type="dcterms:W3CDTF">2012-03-01T07:11:52Z</dcterms:created>
  <dcterms:modified xsi:type="dcterms:W3CDTF">2022-03-21T06:38:57Z</dcterms:modified>
</cp:coreProperties>
</file>